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95" activeTab="0"/>
  </bookViews>
  <sheets>
    <sheet name="bilans" sheetId="1" r:id="rId1"/>
  </sheets>
  <definedNames>
    <definedName name="_xlnm.Print_Area" localSheetId="0">'bilans'!$A$1:$I$31</definedName>
  </definedNames>
  <calcPr fullCalcOnLoad="1"/>
</workbook>
</file>

<file path=xl/sharedStrings.xml><?xml version="1.0" encoding="utf-8"?>
<sst xmlns="http://schemas.openxmlformats.org/spreadsheetml/2006/main" count="70" uniqueCount="53">
  <si>
    <t>BILANS</t>
  </si>
  <si>
    <t>Stowarzyszenie OMNIBUS</t>
  </si>
  <si>
    <t>43-200 Pszczyna, ul. Batorego 26</t>
  </si>
  <si>
    <t>na dzień</t>
  </si>
  <si>
    <t>NIP: 6381668027</t>
  </si>
  <si>
    <t>Wiersz</t>
  </si>
  <si>
    <t>AKTYWA</t>
  </si>
  <si>
    <t xml:space="preserve">Stan na </t>
  </si>
  <si>
    <t>PASYWA</t>
  </si>
  <si>
    <t>początek roku</t>
  </si>
  <si>
    <t>koniec roku</t>
  </si>
  <si>
    <t>A</t>
  </si>
  <si>
    <t>Aktywa trwałe</t>
  </si>
  <si>
    <t>Fundusze własne</t>
  </si>
  <si>
    <t>I</t>
  </si>
  <si>
    <t>Wartości niematerialne i prawne</t>
  </si>
  <si>
    <t>Fundusz statutowy</t>
  </si>
  <si>
    <t>II</t>
  </si>
  <si>
    <t>Rzeczowe aktywa trwałe</t>
  </si>
  <si>
    <t>Fundusz z aktualizacji wyceny</t>
  </si>
  <si>
    <t>III</t>
  </si>
  <si>
    <t>Należności długoterminowe</t>
  </si>
  <si>
    <t>Wynik finansowy netto za rok obrotowy</t>
  </si>
  <si>
    <t>IV</t>
  </si>
  <si>
    <t>Inwestycje długoterminowe</t>
  </si>
  <si>
    <t>Nadwyżka przychodów nad kosztami (wielkość dodatnia)</t>
  </si>
  <si>
    <t>V</t>
  </si>
  <si>
    <t>Długoterminowe rozliczenia międzyokresowe</t>
  </si>
  <si>
    <t>Nadwyżka kosztów nad przychodami (wielkość ujemna)</t>
  </si>
  <si>
    <t>B</t>
  </si>
  <si>
    <t>Aktywa obrotowe</t>
  </si>
  <si>
    <t>Zobowiązania i rezerwy na zobowiązania</t>
  </si>
  <si>
    <t>Zapasy rzeczowych aktywów obrotowych</t>
  </si>
  <si>
    <t>Zobowiązania długoterminowe z tytułu kredytów i pożyczek</t>
  </si>
  <si>
    <t>Należności krótkoterminowe</t>
  </si>
  <si>
    <t>Zobowiązania krótkoterminowe i fundusze specjalne</t>
  </si>
  <si>
    <t>Kredyty i pożyczki</t>
  </si>
  <si>
    <t>Inne zobowiązania</t>
  </si>
  <si>
    <t>Fundusze specjalne</t>
  </si>
  <si>
    <t>Inwestycje krótkoterminowe</t>
  </si>
  <si>
    <t>Rezerwy na zobowiązania</t>
  </si>
  <si>
    <t>Środki pieniężne</t>
  </si>
  <si>
    <t>Rozliczenia międzyokresowe</t>
  </si>
  <si>
    <t>Pozostałe aktywa finansowe</t>
  </si>
  <si>
    <t>Rozliczenia międzyokresowe przychodów</t>
  </si>
  <si>
    <t>C</t>
  </si>
  <si>
    <t>Krótkoterminowe rozliczenia międzyokresowe</t>
  </si>
  <si>
    <t>Inne rozliczenia międzyokresowe</t>
  </si>
  <si>
    <t>Suma bilansowa</t>
  </si>
  <si>
    <t>.....................................</t>
  </si>
  <si>
    <t>Podpisy</t>
  </si>
  <si>
    <t xml:space="preserve"> 31.12.2013</t>
  </si>
  <si>
    <t>Data sporządzenia: 20.03.2014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</si>
</sst>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_ ;\-#,##0\ "/>
    <numFmt numFmtId="166" formatCode="_-* #,##0.00\ _z_ł_-;\-* #,##0.00\ _z_ł_-;_-* \-??\ _z_ł_-;_-@_-"/>
  </numFmts>
  <fonts count="44">
    <font>
      <sz val="10"/>
      <name val="Arial CE"/>
      <family val="2"/>
    </font>
    <font>
      <sz val="10"/>
      <name val="Arial"/>
      <family val="0"/>
    </font>
    <font>
      <sz val="11"/>
      <name val="Arial CE"/>
      <family val="2"/>
    </font>
    <font>
      <b/>
      <sz val="14"/>
      <name val="Arial CE"/>
      <family val="2"/>
    </font>
    <font>
      <sz val="11"/>
      <color indexed="8"/>
      <name val="Czcionka tekstu podstawowego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 CE"/>
      <family val="2"/>
    </font>
    <font>
      <u val="single"/>
      <sz val="10"/>
      <color indexed="2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4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30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3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10" xfId="44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164" fontId="4" fillId="0" borderId="10" xfId="44" applyNumberFormat="1" applyFont="1" applyFill="1" applyBorder="1" applyAlignment="1" applyProtection="1">
      <alignment horizontal="center" vertical="center" wrapText="1"/>
      <protection/>
    </xf>
    <xf numFmtId="165" fontId="4" fillId="0" borderId="10" xfId="44" applyNumberFormat="1" applyFill="1" applyBorder="1" applyAlignment="1" applyProtection="1">
      <alignment horizontal="center" vertical="center"/>
      <protection/>
    </xf>
    <xf numFmtId="0" fontId="4" fillId="0" borderId="10" xfId="44" applyNumberFormat="1" applyFont="1" applyFill="1" applyBorder="1" applyAlignment="1" applyProtection="1">
      <alignment horizontal="center" vertical="center" wrapText="1"/>
      <protection/>
    </xf>
    <xf numFmtId="164" fontId="4" fillId="0" borderId="10" xfId="44" applyNumberForma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42" applyNumberFormat="1" applyFont="1" applyFill="1" applyBorder="1" applyAlignment="1" applyProtection="1">
      <alignment horizontal="center" vertical="center"/>
      <protection/>
    </xf>
    <xf numFmtId="164" fontId="2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5" fontId="4" fillId="0" borderId="11" xfId="44" applyNumberFormat="1" applyFill="1" applyBorder="1" applyAlignment="1" applyProtection="1">
      <alignment horizontal="center" vertical="center"/>
      <protection/>
    </xf>
    <xf numFmtId="164" fontId="5" fillId="0" borderId="11" xfId="0" applyNumberFormat="1" applyFont="1" applyFill="1" applyBorder="1" applyAlignment="1">
      <alignment horizontal="center" vertical="center" wrapText="1"/>
    </xf>
    <xf numFmtId="164" fontId="2" fillId="0" borderId="11" xfId="42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42" applyNumberFormat="1" applyFont="1" applyFill="1" applyBorder="1" applyAlignment="1" applyProtection="1">
      <alignment horizontal="center" vertical="center"/>
      <protection/>
    </xf>
    <xf numFmtId="164" fontId="6" fillId="0" borderId="10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0" fontId="4" fillId="0" borderId="11" xfId="44" applyNumberForma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2" xfId="44" applyNumberFormat="1" applyFill="1" applyBorder="1" applyAlignment="1" applyProtection="1">
      <alignment horizontal="center" vertical="center"/>
      <protection/>
    </xf>
    <xf numFmtId="0" fontId="4" fillId="0" borderId="12" xfId="44" applyNumberFormat="1" applyFont="1" applyFill="1" applyBorder="1" applyAlignment="1" applyProtection="1">
      <alignment horizontal="center" vertical="center" wrapText="1"/>
      <protection/>
    </xf>
    <xf numFmtId="164" fontId="4" fillId="0" borderId="12" xfId="44" applyNumberFormat="1" applyFill="1" applyBorder="1" applyAlignment="1" applyProtection="1">
      <alignment horizontal="center" vertical="center"/>
      <protection/>
    </xf>
    <xf numFmtId="164" fontId="4" fillId="0" borderId="12" xfId="44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10" xfId="44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42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20% - akcent 1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tabSelected="1" zoomScale="75" zoomScaleNormal="75" zoomScalePageLayoutView="0" workbookViewId="0" topLeftCell="A22">
      <selection activeCell="A31" sqref="A31"/>
    </sheetView>
  </sheetViews>
  <sheetFormatPr defaultColWidth="9.00390625" defaultRowHeight="12.75"/>
  <cols>
    <col min="1" max="1" width="7.875" style="1" customWidth="1"/>
    <col min="2" max="2" width="29.125" style="1" customWidth="1"/>
    <col min="3" max="4" width="19.875" style="1" customWidth="1"/>
    <col min="5" max="5" width="7.625" style="1" customWidth="1"/>
    <col min="6" max="6" width="29.125" style="1" customWidth="1"/>
    <col min="7" max="8" width="19.875" style="1" customWidth="1"/>
    <col min="9" max="16384" width="9.125" style="1" customWidth="1"/>
  </cols>
  <sheetData>
    <row r="1" spans="4:5" ht="17.25" customHeight="1">
      <c r="D1" s="31" t="s">
        <v>0</v>
      </c>
      <c r="E1" s="31"/>
    </row>
    <row r="2" ht="14.25">
      <c r="A2" s="1" t="s">
        <v>1</v>
      </c>
    </row>
    <row r="3" spans="1:5" ht="14.25">
      <c r="A3" s="1" t="s">
        <v>2</v>
      </c>
      <c r="D3" s="2" t="s">
        <v>3</v>
      </c>
      <c r="E3" s="1" t="s">
        <v>51</v>
      </c>
    </row>
    <row r="4" ht="14.25">
      <c r="A4" s="1" t="s">
        <v>4</v>
      </c>
    </row>
    <row r="6" spans="1:8" s="4" customFormat="1" ht="14.25">
      <c r="A6" s="3" t="s">
        <v>5</v>
      </c>
      <c r="B6" s="3" t="s">
        <v>6</v>
      </c>
      <c r="C6" s="32" t="s">
        <v>7</v>
      </c>
      <c r="D6" s="32"/>
      <c r="E6" s="3" t="s">
        <v>5</v>
      </c>
      <c r="F6" s="3" t="s">
        <v>8</v>
      </c>
      <c r="G6" s="32" t="s">
        <v>7</v>
      </c>
      <c r="H6" s="32"/>
    </row>
    <row r="7" spans="1:8" s="4" customFormat="1" ht="14.25">
      <c r="A7" s="3">
        <v>1</v>
      </c>
      <c r="B7" s="3">
        <v>2</v>
      </c>
      <c r="C7" s="5" t="s">
        <v>9</v>
      </c>
      <c r="D7" s="5" t="s">
        <v>10</v>
      </c>
      <c r="E7" s="6">
        <v>1</v>
      </c>
      <c r="F7" s="6">
        <v>2</v>
      </c>
      <c r="G7" s="5" t="s">
        <v>9</v>
      </c>
      <c r="H7" s="5" t="s">
        <v>10</v>
      </c>
    </row>
    <row r="8" spans="1:8" s="4" customFormat="1" ht="14.25">
      <c r="A8" s="3" t="s">
        <v>11</v>
      </c>
      <c r="B8" s="7" t="s">
        <v>12</v>
      </c>
      <c r="C8" s="8">
        <f>C10</f>
        <v>7776.3499999999985</v>
      </c>
      <c r="D8" s="8">
        <f>D10</f>
        <v>4357.65</v>
      </c>
      <c r="E8" s="8" t="s">
        <v>11</v>
      </c>
      <c r="F8" s="5" t="s">
        <v>13</v>
      </c>
      <c r="G8" s="8">
        <f>SUM(G9:G11)</f>
        <v>515770.8</v>
      </c>
      <c r="H8" s="8">
        <f>SUM(H9:H11)</f>
        <v>511949.67</v>
      </c>
    </row>
    <row r="9" spans="1:8" s="4" customFormat="1" ht="28.5">
      <c r="A9" s="3" t="s">
        <v>14</v>
      </c>
      <c r="B9" s="9" t="s">
        <v>15</v>
      </c>
      <c r="C9" s="10">
        <v>0</v>
      </c>
      <c r="D9" s="10">
        <v>0</v>
      </c>
      <c r="E9" s="8" t="s">
        <v>14</v>
      </c>
      <c r="F9" s="11" t="s">
        <v>16</v>
      </c>
      <c r="G9" s="10">
        <v>0</v>
      </c>
      <c r="H9" s="10">
        <v>0</v>
      </c>
    </row>
    <row r="10" spans="1:8" s="4" customFormat="1" ht="28.5">
      <c r="A10" s="3" t="s">
        <v>17</v>
      </c>
      <c r="B10" s="9" t="s">
        <v>18</v>
      </c>
      <c r="C10" s="10">
        <f>45565.5-37789.15</f>
        <v>7776.3499999999985</v>
      </c>
      <c r="D10" s="10">
        <v>4357.65</v>
      </c>
      <c r="E10" s="8" t="s">
        <v>17</v>
      </c>
      <c r="F10" s="11" t="s">
        <v>19</v>
      </c>
      <c r="G10" s="10">
        <v>0</v>
      </c>
      <c r="H10" s="10">
        <v>0</v>
      </c>
    </row>
    <row r="11" spans="1:8" s="4" customFormat="1" ht="28.5">
      <c r="A11" s="3" t="s">
        <v>20</v>
      </c>
      <c r="B11" s="9" t="s">
        <v>21</v>
      </c>
      <c r="C11" s="10">
        <v>0</v>
      </c>
      <c r="D11" s="10">
        <v>0</v>
      </c>
      <c r="E11" s="8" t="s">
        <v>20</v>
      </c>
      <c r="F11" s="11" t="s">
        <v>22</v>
      </c>
      <c r="G11" s="10">
        <f>G12</f>
        <v>515770.8</v>
      </c>
      <c r="H11" s="10">
        <f>H12</f>
        <v>511949.67</v>
      </c>
    </row>
    <row r="12" spans="1:8" s="4" customFormat="1" ht="24">
      <c r="A12" s="3" t="s">
        <v>23</v>
      </c>
      <c r="B12" s="9" t="s">
        <v>24</v>
      </c>
      <c r="C12" s="10">
        <v>0</v>
      </c>
      <c r="D12" s="10">
        <v>0</v>
      </c>
      <c r="E12" s="6">
        <v>1</v>
      </c>
      <c r="F12" s="12" t="s">
        <v>25</v>
      </c>
      <c r="G12" s="10">
        <v>515770.8</v>
      </c>
      <c r="H12" s="10">
        <v>511949.67</v>
      </c>
    </row>
    <row r="13" spans="1:8" s="4" customFormat="1" ht="28.5">
      <c r="A13" s="3" t="s">
        <v>26</v>
      </c>
      <c r="B13" s="9" t="s">
        <v>27</v>
      </c>
      <c r="C13" s="10">
        <v>0</v>
      </c>
      <c r="D13" s="10">
        <v>0</v>
      </c>
      <c r="E13" s="13">
        <v>2</v>
      </c>
      <c r="F13" s="14" t="s">
        <v>28</v>
      </c>
      <c r="G13" s="15">
        <v>0</v>
      </c>
      <c r="H13" s="15">
        <v>0</v>
      </c>
    </row>
    <row r="14" spans="1:8" s="4" customFormat="1" ht="30">
      <c r="A14" s="3" t="s">
        <v>29</v>
      </c>
      <c r="B14" s="16" t="s">
        <v>30</v>
      </c>
      <c r="C14" s="17">
        <f>SUM(C15+C16+C20)</f>
        <v>520857.12999999995</v>
      </c>
      <c r="D14" s="17">
        <f>SUM(D15+D16+D20)</f>
        <v>516275.74</v>
      </c>
      <c r="E14" s="6" t="s">
        <v>29</v>
      </c>
      <c r="F14" s="18" t="s">
        <v>31</v>
      </c>
      <c r="G14" s="10">
        <f>G15+G16+G20+G21</f>
        <v>12862.68</v>
      </c>
      <c r="H14" s="10">
        <f>H15+H16+H20+H21</f>
        <v>8683.72</v>
      </c>
    </row>
    <row r="15" spans="1:8" s="4" customFormat="1" ht="42.75">
      <c r="A15" s="3" t="s">
        <v>14</v>
      </c>
      <c r="B15" s="9" t="s">
        <v>32</v>
      </c>
      <c r="C15" s="10">
        <v>0</v>
      </c>
      <c r="D15" s="10">
        <v>0</v>
      </c>
      <c r="E15" s="6" t="s">
        <v>14</v>
      </c>
      <c r="F15" s="11" t="s">
        <v>33</v>
      </c>
      <c r="G15" s="10">
        <v>0</v>
      </c>
      <c r="H15" s="10">
        <v>0</v>
      </c>
    </row>
    <row r="16" spans="1:8" s="4" customFormat="1" ht="27.75" customHeight="1">
      <c r="A16" s="32" t="s">
        <v>17</v>
      </c>
      <c r="B16" s="33" t="s">
        <v>34</v>
      </c>
      <c r="C16" s="34">
        <v>0</v>
      </c>
      <c r="D16" s="34">
        <v>0</v>
      </c>
      <c r="E16" s="6" t="s">
        <v>17</v>
      </c>
      <c r="F16" s="11" t="s">
        <v>35</v>
      </c>
      <c r="G16" s="10">
        <f>G18</f>
        <v>12862.68</v>
      </c>
      <c r="H16" s="10">
        <f>H18</f>
        <v>8683.72</v>
      </c>
    </row>
    <row r="17" spans="1:8" s="4" customFormat="1" ht="14.25">
      <c r="A17" s="32"/>
      <c r="B17" s="33"/>
      <c r="C17" s="34"/>
      <c r="D17" s="34"/>
      <c r="E17" s="6">
        <v>1</v>
      </c>
      <c r="F17" s="11" t="s">
        <v>36</v>
      </c>
      <c r="G17" s="10">
        <v>0</v>
      </c>
      <c r="H17" s="10">
        <v>0</v>
      </c>
    </row>
    <row r="18" spans="1:8" s="4" customFormat="1" ht="14.25">
      <c r="A18" s="32"/>
      <c r="B18" s="33"/>
      <c r="C18" s="34"/>
      <c r="D18" s="34"/>
      <c r="E18" s="6">
        <v>2</v>
      </c>
      <c r="F18" s="11" t="s">
        <v>37</v>
      </c>
      <c r="G18" s="10">
        <f>1800+1326.06+2376.72+9159.9-1800</f>
        <v>12862.68</v>
      </c>
      <c r="H18" s="10">
        <v>8683.72</v>
      </c>
    </row>
    <row r="19" spans="1:8" s="4" customFormat="1" ht="14.25">
      <c r="A19" s="32"/>
      <c r="B19" s="33"/>
      <c r="C19" s="34"/>
      <c r="D19" s="34"/>
      <c r="E19" s="13">
        <v>3</v>
      </c>
      <c r="F19" s="19" t="s">
        <v>38</v>
      </c>
      <c r="G19" s="15">
        <v>0</v>
      </c>
      <c r="H19" s="15">
        <v>0</v>
      </c>
    </row>
    <row r="20" spans="1:8" s="4" customFormat="1" ht="14.25">
      <c r="A20" s="3" t="s">
        <v>20</v>
      </c>
      <c r="B20" s="9" t="s">
        <v>39</v>
      </c>
      <c r="C20" s="10">
        <f>SUM(C21+C22)</f>
        <v>520857.12999999995</v>
      </c>
      <c r="D20" s="10">
        <f>SUM(D21+D22)</f>
        <v>516275.74</v>
      </c>
      <c r="E20" s="13" t="s">
        <v>20</v>
      </c>
      <c r="F20" s="19" t="s">
        <v>40</v>
      </c>
      <c r="G20" s="15">
        <v>0</v>
      </c>
      <c r="H20" s="15">
        <v>0</v>
      </c>
    </row>
    <row r="21" spans="1:8" ht="14.25">
      <c r="A21" s="3">
        <v>1</v>
      </c>
      <c r="B21" s="9" t="s">
        <v>41</v>
      </c>
      <c r="C21" s="10">
        <f>2691.47+518165.66</f>
        <v>520857.12999999995</v>
      </c>
      <c r="D21" s="10">
        <v>516275.74</v>
      </c>
      <c r="E21" s="13" t="s">
        <v>23</v>
      </c>
      <c r="F21" s="19" t="s">
        <v>42</v>
      </c>
      <c r="G21" s="15">
        <f>G22</f>
        <v>0</v>
      </c>
      <c r="H21" s="15">
        <f>H22</f>
        <v>0</v>
      </c>
    </row>
    <row r="22" spans="1:8" ht="28.5">
      <c r="A22" s="20">
        <v>2</v>
      </c>
      <c r="B22" s="21" t="s">
        <v>43</v>
      </c>
      <c r="C22" s="15">
        <v>0</v>
      </c>
      <c r="D22" s="15">
        <v>0</v>
      </c>
      <c r="E22" s="13">
        <v>1</v>
      </c>
      <c r="F22" s="19" t="s">
        <v>44</v>
      </c>
      <c r="G22" s="15">
        <v>0</v>
      </c>
      <c r="H22" s="15">
        <v>0</v>
      </c>
    </row>
    <row r="23" spans="1:8" ht="45">
      <c r="A23" s="20" t="s">
        <v>45</v>
      </c>
      <c r="B23" s="22" t="s">
        <v>46</v>
      </c>
      <c r="C23" s="15">
        <v>0</v>
      </c>
      <c r="D23" s="15">
        <v>0</v>
      </c>
      <c r="E23" s="13">
        <v>2</v>
      </c>
      <c r="F23" s="19" t="s">
        <v>47</v>
      </c>
      <c r="G23" s="15">
        <v>0</v>
      </c>
      <c r="H23" s="15">
        <v>0</v>
      </c>
    </row>
    <row r="24" spans="1:8" ht="14.25">
      <c r="A24" s="23"/>
      <c r="B24" s="24" t="s">
        <v>48</v>
      </c>
      <c r="C24" s="25">
        <f>SUM(C8+C14+C23)</f>
        <v>528633.48</v>
      </c>
      <c r="D24" s="25">
        <f>SUM(D8+D14+D23)</f>
        <v>520633.39</v>
      </c>
      <c r="E24" s="25"/>
      <c r="F24" s="26" t="s">
        <v>48</v>
      </c>
      <c r="G24" s="25">
        <f>SUM(G8+G14)</f>
        <v>528633.48</v>
      </c>
      <c r="H24" s="25">
        <f>SUM(H8+H14)</f>
        <v>520633.38999999996</v>
      </c>
    </row>
    <row r="25" ht="14.25">
      <c r="A25" s="2"/>
    </row>
    <row r="26" ht="14.25">
      <c r="A26" s="2"/>
    </row>
    <row r="27" ht="14.25">
      <c r="A27" s="2"/>
    </row>
    <row r="28" ht="14.25">
      <c r="A28" s="2"/>
    </row>
    <row r="29" spans="1:7" ht="14.25">
      <c r="A29" s="27"/>
      <c r="F29" s="28"/>
      <c r="G29" s="1" t="s">
        <v>49</v>
      </c>
    </row>
    <row r="30" spans="1:7" ht="14.25">
      <c r="A30" s="29" t="s">
        <v>52</v>
      </c>
      <c r="G30" s="30" t="s">
        <v>50</v>
      </c>
    </row>
  </sheetData>
  <sheetProtection selectLockedCells="1" selectUnlockedCells="1"/>
  <mergeCells count="7">
    <mergeCell ref="D1:E1"/>
    <mergeCell ref="C6:D6"/>
    <mergeCell ref="G6:H6"/>
    <mergeCell ref="A16:A19"/>
    <mergeCell ref="B16:B19"/>
    <mergeCell ref="C16:C19"/>
    <mergeCell ref="D16:D19"/>
  </mergeCells>
  <printOptions/>
  <pageMargins left="0.8298611111111112" right="0.4097222222222222" top="0.7798611111111111" bottom="0.4" header="0.5118055555555555" footer="0.5118055555555555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 Łebecki</cp:lastModifiedBy>
  <cp:lastPrinted>2012-03-22T07:58:48Z</cp:lastPrinted>
  <dcterms:created xsi:type="dcterms:W3CDTF">2013-03-18T19:18:58Z</dcterms:created>
  <dcterms:modified xsi:type="dcterms:W3CDTF">2014-03-20T11:47:18Z</dcterms:modified>
  <cp:category/>
  <cp:version/>
  <cp:contentType/>
  <cp:contentStatus/>
</cp:coreProperties>
</file>